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Sheet1" sheetId="1" r:id="rId1"/>
    <sheet name="Sheet2" sheetId="2" r:id="rId2"/>
    <sheet name="Sheet3" sheetId="3" r:id="rId3"/>
  </sheets>
  <definedNames>
    <definedName name="ref">Sheet1!$A$14:$F$33</definedName>
    <definedName name="table">Sheet1!$B$14:$F$33</definedName>
  </definedNames>
  <calcPr calcId="145621"/>
</workbook>
</file>

<file path=xl/calcChain.xml><?xml version="1.0" encoding="utf-8"?>
<calcChain xmlns="http://schemas.openxmlformats.org/spreadsheetml/2006/main">
  <c r="C8" i="1" l="1"/>
  <c r="G21" i="1" l="1"/>
  <c r="I21" i="1" s="1"/>
  <c r="L21" i="1"/>
  <c r="G22" i="1"/>
  <c r="I22" i="1" s="1"/>
  <c r="L22" i="1"/>
  <c r="G23" i="1"/>
  <c r="I23" i="1" s="1"/>
  <c r="L23" i="1"/>
  <c r="G24" i="1"/>
  <c r="I24" i="1" s="1"/>
  <c r="L24" i="1"/>
  <c r="G25" i="1"/>
  <c r="I25" i="1" s="1"/>
  <c r="L25" i="1"/>
  <c r="G26" i="1"/>
  <c r="H26" i="1" s="1"/>
  <c r="J26" i="1" s="1"/>
  <c r="L26" i="1"/>
  <c r="G27" i="1"/>
  <c r="I27" i="1" s="1"/>
  <c r="L27" i="1"/>
  <c r="G28" i="1"/>
  <c r="I28" i="1" s="1"/>
  <c r="L28" i="1"/>
  <c r="G29" i="1"/>
  <c r="I29" i="1" s="1"/>
  <c r="L29" i="1"/>
  <c r="G30" i="1"/>
  <c r="I30" i="1" s="1"/>
  <c r="L30" i="1"/>
  <c r="G31" i="1"/>
  <c r="I31" i="1" s="1"/>
  <c r="L31" i="1"/>
  <c r="G32" i="1"/>
  <c r="I32" i="1" s="1"/>
  <c r="L32" i="1"/>
  <c r="G33" i="1"/>
  <c r="I33" i="1" s="1"/>
  <c r="L33" i="1"/>
  <c r="G16" i="1"/>
  <c r="I16" i="1" s="1"/>
  <c r="L16" i="1"/>
  <c r="G17" i="1"/>
  <c r="H17" i="1" s="1"/>
  <c r="J17" i="1" s="1"/>
  <c r="L17" i="1"/>
  <c r="G18" i="1"/>
  <c r="I18" i="1" s="1"/>
  <c r="L18" i="1"/>
  <c r="G19" i="1"/>
  <c r="H19" i="1" s="1"/>
  <c r="J19" i="1" s="1"/>
  <c r="L19" i="1"/>
  <c r="G20" i="1"/>
  <c r="I20" i="1" s="1"/>
  <c r="L20" i="1"/>
  <c r="L15" i="1"/>
  <c r="G15" i="1"/>
  <c r="I15" i="1" s="1"/>
  <c r="L14" i="1"/>
  <c r="G14" i="1"/>
  <c r="I14" i="1" s="1"/>
  <c r="H16" i="1" l="1"/>
  <c r="J16" i="1" s="1"/>
  <c r="H32" i="1"/>
  <c r="J32" i="1" s="1"/>
  <c r="H30" i="1"/>
  <c r="J30" i="1" s="1"/>
  <c r="K30" i="1" s="1"/>
  <c r="H29" i="1"/>
  <c r="J29" i="1" s="1"/>
  <c r="K29" i="1" s="1"/>
  <c r="H28" i="1"/>
  <c r="J28" i="1" s="1"/>
  <c r="K28" i="1" s="1"/>
  <c r="H27" i="1"/>
  <c r="J27" i="1" s="1"/>
  <c r="K27" i="1" s="1"/>
  <c r="I26" i="1"/>
  <c r="K26" i="1" s="1"/>
  <c r="H25" i="1"/>
  <c r="J25" i="1" s="1"/>
  <c r="K25" i="1" s="1"/>
  <c r="H24" i="1"/>
  <c r="J24" i="1" s="1"/>
  <c r="K24" i="1" s="1"/>
  <c r="H23" i="1"/>
  <c r="J23" i="1" s="1"/>
  <c r="K23" i="1" s="1"/>
  <c r="H22" i="1"/>
  <c r="J22" i="1" s="1"/>
  <c r="K22" i="1" s="1"/>
  <c r="E8" i="1"/>
  <c r="D8" i="1"/>
  <c r="F8" i="1" s="1"/>
  <c r="D9" i="1"/>
  <c r="F9" i="1" s="1"/>
  <c r="H21" i="1"/>
  <c r="J21" i="1" s="1"/>
  <c r="K21" i="1" s="1"/>
  <c r="K32" i="1"/>
  <c r="H33" i="1"/>
  <c r="J33" i="1" s="1"/>
  <c r="K33" i="1" s="1"/>
  <c r="H31" i="1"/>
  <c r="J31" i="1" s="1"/>
  <c r="K31" i="1" s="1"/>
  <c r="H20" i="1"/>
  <c r="J20" i="1" s="1"/>
  <c r="K20" i="1" s="1"/>
  <c r="I19" i="1"/>
  <c r="K19" i="1" s="1"/>
  <c r="H18" i="1"/>
  <c r="J18" i="1" s="1"/>
  <c r="K18" i="1" s="1"/>
  <c r="I17" i="1"/>
  <c r="K17" i="1" s="1"/>
  <c r="K16" i="1"/>
  <c r="H15" i="1"/>
  <c r="J15" i="1" s="1"/>
  <c r="K15" i="1" s="1"/>
  <c r="H14" i="1"/>
  <c r="J14" i="1" s="1"/>
  <c r="K14" i="1" s="1"/>
  <c r="F10" i="1" l="1"/>
  <c r="L5" i="1"/>
  <c r="C9" i="1"/>
  <c r="G5" i="1"/>
  <c r="E9" i="1" l="1"/>
  <c r="E10" i="1" s="1"/>
  <c r="H12" i="1"/>
  <c r="I5" i="1"/>
  <c r="H5" i="1"/>
  <c r="J5" i="1" s="1"/>
  <c r="C10" i="1" l="1"/>
  <c r="K5" i="1"/>
  <c r="D10" i="1" s="1"/>
  <c r="H11" i="1" s="1"/>
  <c r="H10" i="1" l="1"/>
  <c r="H9" i="1"/>
  <c r="J9" i="1" s="1"/>
  <c r="K9" i="1" l="1"/>
  <c r="J10" i="1" s="1"/>
</calcChain>
</file>

<file path=xl/sharedStrings.xml><?xml version="1.0" encoding="utf-8"?>
<sst xmlns="http://schemas.openxmlformats.org/spreadsheetml/2006/main" count="48" uniqueCount="36">
  <si>
    <t>a</t>
  </si>
  <si>
    <t>b</t>
  </si>
  <si>
    <t>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</si>
  <si>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</si>
  <si>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</si>
  <si>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</si>
  <si>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</si>
  <si>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</si>
  <si>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</si>
  <si>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</si>
  <si>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</si>
  <si>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</si>
  <si>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</si>
  <si>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</si>
  <si>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</si>
  <si>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</si>
  <si>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</si>
  <si>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</si>
  <si>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</si>
  <si>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</si>
  <si>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</si>
  <si>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</si>
  <si>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</si>
  <si>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height</t>
  </si>
  <si>
    <t>width</t>
  </si>
  <si>
    <t>ogram</t>
  </si>
  <si>
    <t>parallel-</t>
  </si>
  <si>
    <t>x(A)</t>
  </si>
  <si>
    <t>y(A)</t>
  </si>
  <si>
    <t>x(B)</t>
  </si>
  <si>
    <t>y(B)</t>
  </si>
  <si>
    <t>x(min)</t>
  </si>
  <si>
    <t>x(=grad)</t>
  </si>
  <si>
    <t>grad</t>
  </si>
  <si>
    <t>y(=grad)</t>
  </si>
  <si>
    <t>Parabola in Parallelogram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</si>
</sst>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8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-7.6953172115325583E-2"/>
                  <c:y val="-4.79002624671916E-3"/>
                </c:manualLayout>
              </c:layout>
              <c:numFmt formatCode="General" sourceLinked="0"/>
            </c:trendlineLbl>
          </c:trendline>
          <c:xVal>
            <c:numRef>
              <c:f>Sheet1!$C$8:$C$10</c:f>
              <c:numCache>
                <c:formatCode>General</c:formatCode>
                <c:ptCount val="3"/>
                <c:pt idx="0">
                  <c:v>1</c:v>
                </c:pt>
                <c:pt idx="1">
                  <c:v>21</c:v>
                </c:pt>
                <c:pt idx="2">
                  <c:v>11</c:v>
                </c:pt>
              </c:numCache>
            </c:numRef>
          </c:xVal>
          <c:yVal>
            <c:numRef>
              <c:f>Sheet1!$D$8:$D$10</c:f>
              <c:numCache>
                <c:formatCode>General</c:formatCode>
                <c:ptCount val="3"/>
                <c:pt idx="0">
                  <c:v>12</c:v>
                </c:pt>
                <c:pt idx="1">
                  <c:v>52</c:v>
                </c:pt>
                <c:pt idx="2">
                  <c:v>7</c:v>
                </c:pt>
              </c:numCache>
            </c:numRef>
          </c:yVal>
          <c:smooth val="0"/>
        </c:ser>
        <c:ser>
          <c:idx val="2"/>
          <c:order val="1"/>
          <c:spPr>
            <a:ln w="28575">
              <a:noFill/>
            </a:ln>
          </c:spPr>
          <c:trendline>
            <c:trendlineType val="linear"/>
            <c:forward val="2"/>
            <c:backward val="2"/>
            <c:dispRSqr val="0"/>
            <c:dispEq val="1"/>
            <c:trendlineLbl>
              <c:layout>
                <c:manualLayout>
                  <c:x val="0.10033293287914659"/>
                  <c:y val="0.10600685331000291"/>
                </c:manualLayout>
              </c:layout>
              <c:numFmt formatCode="General" sourceLinked="0"/>
            </c:trendlineLbl>
          </c:trendline>
          <c:xVal>
            <c:numRef>
              <c:f>Sheet1!$C$8:$C$10</c:f>
              <c:numCache>
                <c:formatCode>General</c:formatCode>
                <c:ptCount val="3"/>
                <c:pt idx="0">
                  <c:v>1</c:v>
                </c:pt>
                <c:pt idx="1">
                  <c:v>21</c:v>
                </c:pt>
                <c:pt idx="2">
                  <c:v>11</c:v>
                </c:pt>
              </c:numCache>
            </c:numRef>
          </c:xVal>
          <c:yVal>
            <c:numRef>
              <c:f>Sheet1!$F$8:$F$10</c:f>
              <c:numCache>
                <c:formatCode>General</c:formatCode>
                <c:ptCount val="3"/>
                <c:pt idx="0">
                  <c:v>12</c:v>
                </c:pt>
                <c:pt idx="1">
                  <c:v>52</c:v>
                </c:pt>
                <c:pt idx="2">
                  <c:v>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948992"/>
        <c:axId val="202950528"/>
      </c:scatterChart>
      <c:valAx>
        <c:axId val="2029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2950528"/>
        <c:crosses val="autoZero"/>
        <c:crossBetween val="midCat"/>
      </c:valAx>
      <c:valAx>
        <c:axId val="202950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9489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105336</xdr:colOff>
      <xdr:row>1</xdr:row>
      <xdr:rowOff>18488</xdr:rowOff>
    </xdr:from>
    <xdr:to>
      <xdr:col>19</xdr:col>
      <xdr:colOff>441512</xdr:colOff>
      <xdr:row>24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zoomScaleNormal="100" workbookViewId="0">
      <selection activeCell="J1" sqref="J1"/>
    </sheetView>
  </sheetViews>
  <sheetFormatPr defaultRowHeight="15" x14ac:dyDescent="0.25"/>
  <sheetData>
    <row r="1" spans="1:12" ht="27" x14ac:dyDescent="0.5">
      <c r="A1" s="2" t="s">
        <v>35</v>
      </c>
    </row>
    <row r="4" spans="1:12" x14ac:dyDescent="0.25"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0</v>
      </c>
      <c r="H4" s="3" t="s">
        <v>1</v>
      </c>
      <c r="I4" s="3" t="s">
        <v>2</v>
      </c>
      <c r="J4" s="3" t="s">
        <v>32</v>
      </c>
      <c r="K4" s="3" t="s">
        <v>34</v>
      </c>
      <c r="L4" s="3" t="s">
        <v>33</v>
      </c>
    </row>
    <row r="5" spans="1:12" x14ac:dyDescent="0.25">
      <c r="A5" t="s">
        <v>5</v>
      </c>
      <c r="B5" s="1">
        <v>1</v>
      </c>
      <c r="C5" s="1">
        <v>12</v>
      </c>
      <c r="D5" s="1">
        <v>21</v>
      </c>
      <c r="E5" s="1">
        <v>52</v>
      </c>
      <c r="F5" s="1">
        <v>7</v>
      </c>
      <c r="G5">
        <f>(C5-E5)/(B5-D5)/(B5+D5-2*F5)</f>
        <v>0.25</v>
      </c>
      <c r="H5">
        <f>-2*G5*F5</f>
        <v>-3.5</v>
      </c>
      <c r="I5">
        <f>C5-G5*B5*B5+2*G5*F5*B5</f>
        <v>15.25</v>
      </c>
      <c r="J5">
        <f>(E5-C5-H5*D5+H5*B5)/(2*G5)/(D5-B5)</f>
        <v>11</v>
      </c>
      <c r="K5">
        <f>G5*J5*J5+H5*J5+I5</f>
        <v>7</v>
      </c>
      <c r="L5">
        <f>(E5-C5)/(D5-B5)</f>
        <v>2</v>
      </c>
    </row>
    <row r="8" spans="1:12" x14ac:dyDescent="0.25">
      <c r="C8">
        <f>B5</f>
        <v>1</v>
      </c>
      <c r="D8">
        <f>C5</f>
        <v>12</v>
      </c>
      <c r="E8">
        <f>C8</f>
        <v>1</v>
      </c>
      <c r="F8">
        <f>D8</f>
        <v>12</v>
      </c>
    </row>
    <row r="9" spans="1:12" x14ac:dyDescent="0.25">
      <c r="C9">
        <f>D5</f>
        <v>21</v>
      </c>
      <c r="D9">
        <f>E5</f>
        <v>52</v>
      </c>
      <c r="E9">
        <f>C9</f>
        <v>21</v>
      </c>
      <c r="F9">
        <f>D9</f>
        <v>52</v>
      </c>
      <c r="H9">
        <f>(F10-D10)*(E9-E8)*2/3</f>
        <v>333.33333333333331</v>
      </c>
      <c r="J9">
        <f>H9</f>
        <v>333.33333333333331</v>
      </c>
      <c r="K9">
        <f>H10-H9</f>
        <v>166.66666666666669</v>
      </c>
    </row>
    <row r="10" spans="1:12" x14ac:dyDescent="0.25">
      <c r="C10">
        <f>J5</f>
        <v>11</v>
      </c>
      <c r="D10">
        <f>K5</f>
        <v>7</v>
      </c>
      <c r="E10">
        <f>(E8+E9)/2</f>
        <v>11</v>
      </c>
      <c r="F10">
        <f>(F8+F9)/2</f>
        <v>32</v>
      </c>
      <c r="H10">
        <f>(F10-D10)*(E9-E8)</f>
        <v>500</v>
      </c>
      <c r="J10">
        <f>J9/K9</f>
        <v>1.9999999999999996</v>
      </c>
      <c r="K10">
        <v>1</v>
      </c>
    </row>
    <row r="11" spans="1:12" x14ac:dyDescent="0.25">
      <c r="F11" t="s">
        <v>26</v>
      </c>
      <c r="G11" t="s">
        <v>23</v>
      </c>
      <c r="H11">
        <f>(F10-D10)</f>
        <v>25</v>
      </c>
    </row>
    <row r="12" spans="1:12" x14ac:dyDescent="0.25">
      <c r="F12" t="s">
        <v>25</v>
      </c>
      <c r="G12" t="s">
        <v>24</v>
      </c>
      <c r="H12">
        <f>(C9-C8)</f>
        <v>20</v>
      </c>
    </row>
    <row r="13" spans="1:12" x14ac:dyDescent="0.25">
      <c r="B13" s="3" t="s">
        <v>27</v>
      </c>
      <c r="C13" s="3" t="s">
        <v>28</v>
      </c>
      <c r="D13" s="3" t="s">
        <v>29</v>
      </c>
      <c r="E13" s="3" t="s">
        <v>30</v>
      </c>
      <c r="F13" s="3" t="s">
        <v>31</v>
      </c>
      <c r="G13" s="3" t="s">
        <v>0</v>
      </c>
      <c r="H13" s="3" t="s">
        <v>1</v>
      </c>
      <c r="I13" s="3" t="s">
        <v>2</v>
      </c>
      <c r="J13" s="3" t="s">
        <v>32</v>
      </c>
      <c r="K13" s="3" t="s">
        <v>34</v>
      </c>
      <c r="L13" s="3" t="s">
        <v>33</v>
      </c>
    </row>
    <row r="14" spans="1:12" x14ac:dyDescent="0.25">
      <c r="A14" t="s">
        <v>3</v>
      </c>
      <c r="B14" s="1">
        <v>1</v>
      </c>
      <c r="C14" s="1">
        <v>12</v>
      </c>
      <c r="D14" s="1">
        <v>15</v>
      </c>
      <c r="E14" s="1">
        <v>19</v>
      </c>
      <c r="F14" s="1">
        <v>7</v>
      </c>
      <c r="G14">
        <f>(C14-E14)/(B14-D14)/(B14+D14-2*F14)</f>
        <v>0.25</v>
      </c>
      <c r="H14">
        <f>-2*G14*F14</f>
        <v>-3.5</v>
      </c>
      <c r="I14">
        <f>C14-G14*B14*B14+2*G14*F14*B14</f>
        <v>15.25</v>
      </c>
      <c r="J14">
        <f>(E14-C14-H14*D14+H14*B14)/(2*G14)/(D14-B14)</f>
        <v>8</v>
      </c>
      <c r="K14">
        <f>G14*J14*J14+H14*J14+I14</f>
        <v>3.25</v>
      </c>
      <c r="L14">
        <f>(E14-C14)/(D14-B14)</f>
        <v>0.5</v>
      </c>
    </row>
    <row r="15" spans="1:12" x14ac:dyDescent="0.25">
      <c r="A15" t="s">
        <v>4</v>
      </c>
      <c r="B15" s="1">
        <v>1</v>
      </c>
      <c r="C15" s="1">
        <v>12</v>
      </c>
      <c r="D15" s="1">
        <v>17</v>
      </c>
      <c r="E15" s="1">
        <v>28</v>
      </c>
      <c r="F15" s="1">
        <v>7</v>
      </c>
      <c r="G15">
        <f>(C15-E15)/(B15-D15)/(B15+D15-2*F15)</f>
        <v>0.25</v>
      </c>
      <c r="H15">
        <f>-2*G15*F15</f>
        <v>-3.5</v>
      </c>
      <c r="I15">
        <f>C15-G15*B15*B15+2*G15*F15*B15</f>
        <v>15.25</v>
      </c>
      <c r="J15">
        <f>(E15-C15-H15*D15+H15*B15)/(2*G15)/(D15-B15)</f>
        <v>9</v>
      </c>
      <c r="K15">
        <f>G15*J15*J15+H15*J15+I15</f>
        <v>4</v>
      </c>
      <c r="L15">
        <f>(E15-C15)/(D15-B15)</f>
        <v>1</v>
      </c>
    </row>
    <row r="16" spans="1:12" x14ac:dyDescent="0.25">
      <c r="A16" t="s">
        <v>5</v>
      </c>
      <c r="B16" s="1">
        <v>1</v>
      </c>
      <c r="C16" s="1">
        <v>12</v>
      </c>
      <c r="D16" s="1">
        <v>19</v>
      </c>
      <c r="E16" s="1">
        <v>39</v>
      </c>
      <c r="F16" s="1">
        <v>7</v>
      </c>
      <c r="G16">
        <f t="shared" ref="G16:G20" si="0">(C16-E16)/(B16-D16)/(B16+D16-2*F16)</f>
        <v>0.25</v>
      </c>
      <c r="H16">
        <f t="shared" ref="H16:H20" si="1">-2*G16*F16</f>
        <v>-3.5</v>
      </c>
      <c r="I16">
        <f t="shared" ref="I16:I20" si="2">C16-G16*B16*B16+2*G16*F16*B16</f>
        <v>15.25</v>
      </c>
      <c r="J16">
        <f t="shared" ref="J16:J20" si="3">(E16-C16-H16*D16+H16*B16)/(2*G16)/(D16-B16)</f>
        <v>10</v>
      </c>
      <c r="K16">
        <f t="shared" ref="K16:K20" si="4">G16*J16*J16+H16*J16+I16</f>
        <v>5.25</v>
      </c>
      <c r="L16">
        <f t="shared" ref="L16:L20" si="5">(E16-C16)/(D16-B16)</f>
        <v>1.5</v>
      </c>
    </row>
    <row r="17" spans="1:12" x14ac:dyDescent="0.25">
      <c r="A17" t="s">
        <v>6</v>
      </c>
      <c r="B17" s="1">
        <v>1</v>
      </c>
      <c r="C17" s="1">
        <v>12</v>
      </c>
      <c r="D17" s="1">
        <v>21</v>
      </c>
      <c r="E17" s="1">
        <v>52</v>
      </c>
      <c r="F17" s="1">
        <v>7</v>
      </c>
      <c r="G17">
        <f t="shared" si="0"/>
        <v>0.25</v>
      </c>
      <c r="H17">
        <f t="shared" si="1"/>
        <v>-3.5</v>
      </c>
      <c r="I17">
        <f t="shared" si="2"/>
        <v>15.25</v>
      </c>
      <c r="J17">
        <f t="shared" si="3"/>
        <v>11</v>
      </c>
      <c r="K17">
        <f t="shared" si="4"/>
        <v>7</v>
      </c>
      <c r="L17">
        <f t="shared" si="5"/>
        <v>2</v>
      </c>
    </row>
    <row r="18" spans="1:12" x14ac:dyDescent="0.25">
      <c r="A18" t="s">
        <v>7</v>
      </c>
      <c r="B18" s="1">
        <v>3</v>
      </c>
      <c r="C18" s="1">
        <v>7</v>
      </c>
      <c r="D18" s="1">
        <v>13</v>
      </c>
      <c r="E18" s="1">
        <v>12</v>
      </c>
      <c r="F18" s="1">
        <v>7</v>
      </c>
      <c r="G18">
        <f t="shared" si="0"/>
        <v>0.25</v>
      </c>
      <c r="H18">
        <f t="shared" si="1"/>
        <v>-3.5</v>
      </c>
      <c r="I18">
        <f t="shared" si="2"/>
        <v>15.25</v>
      </c>
      <c r="J18">
        <f t="shared" si="3"/>
        <v>8</v>
      </c>
      <c r="K18">
        <f t="shared" si="4"/>
        <v>3.25</v>
      </c>
      <c r="L18">
        <f t="shared" si="5"/>
        <v>0.5</v>
      </c>
    </row>
    <row r="19" spans="1:12" x14ac:dyDescent="0.25">
      <c r="A19" t="s">
        <v>8</v>
      </c>
      <c r="B19" s="1">
        <v>3</v>
      </c>
      <c r="C19" s="1">
        <v>7</v>
      </c>
      <c r="D19" s="1">
        <v>15</v>
      </c>
      <c r="E19" s="1">
        <v>19</v>
      </c>
      <c r="F19" s="1">
        <v>7</v>
      </c>
      <c r="G19">
        <f t="shared" si="0"/>
        <v>0.25</v>
      </c>
      <c r="H19">
        <f t="shared" si="1"/>
        <v>-3.5</v>
      </c>
      <c r="I19">
        <f t="shared" si="2"/>
        <v>15.25</v>
      </c>
      <c r="J19">
        <f t="shared" si="3"/>
        <v>9</v>
      </c>
      <c r="K19">
        <f t="shared" si="4"/>
        <v>4</v>
      </c>
      <c r="L19">
        <f t="shared" si="5"/>
        <v>1</v>
      </c>
    </row>
    <row r="20" spans="1:12" x14ac:dyDescent="0.25">
      <c r="A20" t="s">
        <v>9</v>
      </c>
      <c r="B20" s="1">
        <v>3</v>
      </c>
      <c r="C20" s="1">
        <v>7</v>
      </c>
      <c r="D20" s="1">
        <v>17</v>
      </c>
      <c r="E20" s="1">
        <v>28</v>
      </c>
      <c r="F20" s="1">
        <v>7</v>
      </c>
      <c r="G20">
        <f t="shared" si="0"/>
        <v>0.25</v>
      </c>
      <c r="H20">
        <f t="shared" si="1"/>
        <v>-3.5</v>
      </c>
      <c r="I20">
        <f t="shared" si="2"/>
        <v>15.25</v>
      </c>
      <c r="J20">
        <f t="shared" si="3"/>
        <v>10</v>
      </c>
      <c r="K20">
        <f t="shared" si="4"/>
        <v>5.25</v>
      </c>
      <c r="L20">
        <f t="shared" si="5"/>
        <v>1.5</v>
      </c>
    </row>
    <row r="21" spans="1:12" x14ac:dyDescent="0.25">
      <c r="A21" t="s">
        <v>10</v>
      </c>
      <c r="B21" s="1">
        <v>3</v>
      </c>
      <c r="C21" s="1">
        <v>7</v>
      </c>
      <c r="D21" s="1">
        <v>21</v>
      </c>
      <c r="E21" s="1">
        <v>52</v>
      </c>
      <c r="F21" s="1">
        <v>7</v>
      </c>
      <c r="G21">
        <f t="shared" ref="G21:G33" si="6">(C21-E21)/(B21-D21)/(B21+D21-2*F21)</f>
        <v>0.25</v>
      </c>
      <c r="H21">
        <f t="shared" ref="H21:H33" si="7">-2*G21*F21</f>
        <v>-3.5</v>
      </c>
      <c r="I21">
        <f t="shared" ref="I21:I33" si="8">C21-G21*B21*B21+2*G21*F21*B21</f>
        <v>15.25</v>
      </c>
      <c r="J21">
        <f t="shared" ref="J21:J33" si="9">(E21-C21-H21*D21+H21*B21)/(2*G21)/(D21-B21)</f>
        <v>12</v>
      </c>
      <c r="K21">
        <f t="shared" ref="K21:K33" si="10">G21*J21*J21+H21*J21+I21</f>
        <v>9.25</v>
      </c>
      <c r="L21">
        <f t="shared" ref="L21:L33" si="11">(E21-C21)/(D21-B21)</f>
        <v>2.5</v>
      </c>
    </row>
    <row r="22" spans="1:12" x14ac:dyDescent="0.25">
      <c r="A22" t="s">
        <v>11</v>
      </c>
      <c r="B22" s="1">
        <v>5</v>
      </c>
      <c r="C22" s="1">
        <v>4</v>
      </c>
      <c r="D22" s="1">
        <v>11</v>
      </c>
      <c r="E22" s="1">
        <v>7</v>
      </c>
      <c r="F22" s="1">
        <v>7</v>
      </c>
      <c r="G22">
        <f t="shared" si="6"/>
        <v>0.25</v>
      </c>
      <c r="H22">
        <f t="shared" si="7"/>
        <v>-3.5</v>
      </c>
      <c r="I22">
        <f t="shared" si="8"/>
        <v>15.25</v>
      </c>
      <c r="J22">
        <f t="shared" si="9"/>
        <v>8</v>
      </c>
      <c r="K22">
        <f t="shared" si="10"/>
        <v>3.25</v>
      </c>
      <c r="L22">
        <f t="shared" si="11"/>
        <v>0.5</v>
      </c>
    </row>
    <row r="23" spans="1:12" x14ac:dyDescent="0.25">
      <c r="A23" t="s">
        <v>12</v>
      </c>
      <c r="B23" s="1">
        <v>5</v>
      </c>
      <c r="C23" s="1">
        <v>4</v>
      </c>
      <c r="D23" s="1">
        <v>13</v>
      </c>
      <c r="E23" s="1">
        <v>12</v>
      </c>
      <c r="F23" s="1">
        <v>7</v>
      </c>
      <c r="G23">
        <f t="shared" si="6"/>
        <v>0.25</v>
      </c>
      <c r="H23">
        <f t="shared" si="7"/>
        <v>-3.5</v>
      </c>
      <c r="I23">
        <f t="shared" si="8"/>
        <v>15.25</v>
      </c>
      <c r="J23">
        <f t="shared" si="9"/>
        <v>9</v>
      </c>
      <c r="K23">
        <f t="shared" si="10"/>
        <v>4</v>
      </c>
      <c r="L23">
        <f t="shared" si="11"/>
        <v>1</v>
      </c>
    </row>
    <row r="24" spans="1:12" x14ac:dyDescent="0.25">
      <c r="A24" t="s">
        <v>13</v>
      </c>
      <c r="B24" s="1">
        <v>5</v>
      </c>
      <c r="C24" s="1">
        <v>4</v>
      </c>
      <c r="D24" s="1">
        <v>17</v>
      </c>
      <c r="E24" s="1">
        <v>28</v>
      </c>
      <c r="F24" s="1">
        <v>7</v>
      </c>
      <c r="G24">
        <f t="shared" si="6"/>
        <v>0.25</v>
      </c>
      <c r="H24">
        <f t="shared" si="7"/>
        <v>-3.5</v>
      </c>
      <c r="I24">
        <f t="shared" si="8"/>
        <v>15.25</v>
      </c>
      <c r="J24">
        <f t="shared" si="9"/>
        <v>11</v>
      </c>
      <c r="K24">
        <f t="shared" si="10"/>
        <v>7</v>
      </c>
      <c r="L24">
        <f t="shared" si="11"/>
        <v>2</v>
      </c>
    </row>
    <row r="25" spans="1:12" x14ac:dyDescent="0.25">
      <c r="A25" t="s">
        <v>14</v>
      </c>
      <c r="B25" s="1">
        <v>5</v>
      </c>
      <c r="C25" s="1">
        <v>4</v>
      </c>
      <c r="D25" s="1">
        <v>21</v>
      </c>
      <c r="E25" s="1">
        <v>52</v>
      </c>
      <c r="F25" s="1">
        <v>7</v>
      </c>
      <c r="G25">
        <f t="shared" si="6"/>
        <v>0.25</v>
      </c>
      <c r="H25">
        <f t="shared" si="7"/>
        <v>-3.5</v>
      </c>
      <c r="I25">
        <f t="shared" si="8"/>
        <v>15.25</v>
      </c>
      <c r="J25">
        <f t="shared" si="9"/>
        <v>13</v>
      </c>
      <c r="K25">
        <f t="shared" si="10"/>
        <v>12</v>
      </c>
      <c r="L25">
        <f t="shared" si="11"/>
        <v>3</v>
      </c>
    </row>
    <row r="26" spans="1:12" x14ac:dyDescent="0.25">
      <c r="A26" t="s">
        <v>15</v>
      </c>
      <c r="B26" s="1">
        <v>-1</v>
      </c>
      <c r="C26" s="1">
        <v>19</v>
      </c>
      <c r="D26" s="1">
        <v>17</v>
      </c>
      <c r="E26" s="1">
        <v>28</v>
      </c>
      <c r="F26" s="1">
        <v>7</v>
      </c>
      <c r="G26">
        <f t="shared" si="6"/>
        <v>0.25</v>
      </c>
      <c r="H26">
        <f t="shared" si="7"/>
        <v>-3.5</v>
      </c>
      <c r="I26">
        <f t="shared" si="8"/>
        <v>15.25</v>
      </c>
      <c r="J26">
        <f t="shared" si="9"/>
        <v>8</v>
      </c>
      <c r="K26">
        <f t="shared" si="10"/>
        <v>3.25</v>
      </c>
      <c r="L26">
        <f t="shared" si="11"/>
        <v>0.5</v>
      </c>
    </row>
    <row r="27" spans="1:12" x14ac:dyDescent="0.25">
      <c r="A27" t="s">
        <v>16</v>
      </c>
      <c r="B27" s="1">
        <v>-1</v>
      </c>
      <c r="C27" s="1">
        <v>19</v>
      </c>
      <c r="D27" s="1">
        <v>19</v>
      </c>
      <c r="E27" s="1">
        <v>39</v>
      </c>
      <c r="F27" s="1">
        <v>7</v>
      </c>
      <c r="G27">
        <f t="shared" si="6"/>
        <v>0.25</v>
      </c>
      <c r="H27">
        <f t="shared" si="7"/>
        <v>-3.5</v>
      </c>
      <c r="I27">
        <f t="shared" si="8"/>
        <v>15.25</v>
      </c>
      <c r="J27">
        <f t="shared" si="9"/>
        <v>9</v>
      </c>
      <c r="K27">
        <f t="shared" si="10"/>
        <v>4</v>
      </c>
      <c r="L27">
        <f t="shared" si="11"/>
        <v>1</v>
      </c>
    </row>
    <row r="28" spans="1:12" x14ac:dyDescent="0.25">
      <c r="A28" t="s">
        <v>17</v>
      </c>
      <c r="B28" s="1">
        <v>-1</v>
      </c>
      <c r="C28" s="1">
        <v>19</v>
      </c>
      <c r="D28" s="1">
        <v>21</v>
      </c>
      <c r="E28" s="1">
        <v>52</v>
      </c>
      <c r="F28" s="1">
        <v>7</v>
      </c>
      <c r="G28">
        <f t="shared" si="6"/>
        <v>0.25</v>
      </c>
      <c r="H28">
        <f t="shared" si="7"/>
        <v>-3.5</v>
      </c>
      <c r="I28">
        <f t="shared" si="8"/>
        <v>15.25</v>
      </c>
      <c r="J28">
        <f t="shared" si="9"/>
        <v>10</v>
      </c>
      <c r="K28">
        <f t="shared" si="10"/>
        <v>5.25</v>
      </c>
      <c r="L28">
        <f t="shared" si="11"/>
        <v>1.5</v>
      </c>
    </row>
    <row r="29" spans="1:12" x14ac:dyDescent="0.25">
      <c r="A29" t="s">
        <v>18</v>
      </c>
      <c r="B29" s="1">
        <v>-1</v>
      </c>
      <c r="C29" s="1">
        <v>19</v>
      </c>
      <c r="D29" s="1">
        <v>23</v>
      </c>
      <c r="E29" s="1">
        <v>67</v>
      </c>
      <c r="F29" s="1">
        <v>7</v>
      </c>
      <c r="G29">
        <f t="shared" si="6"/>
        <v>0.25</v>
      </c>
      <c r="H29">
        <f t="shared" si="7"/>
        <v>-3.5</v>
      </c>
      <c r="I29">
        <f t="shared" si="8"/>
        <v>15.25</v>
      </c>
      <c r="J29">
        <f t="shared" si="9"/>
        <v>11</v>
      </c>
      <c r="K29">
        <f t="shared" si="10"/>
        <v>7</v>
      </c>
      <c r="L29">
        <f t="shared" si="11"/>
        <v>2</v>
      </c>
    </row>
    <row r="30" spans="1:12" x14ac:dyDescent="0.25">
      <c r="A30" t="s">
        <v>19</v>
      </c>
      <c r="B30" s="1">
        <v>-1</v>
      </c>
      <c r="C30" s="1">
        <v>19</v>
      </c>
      <c r="D30" s="1">
        <v>9</v>
      </c>
      <c r="E30" s="1">
        <v>4</v>
      </c>
      <c r="F30" s="1">
        <v>7</v>
      </c>
      <c r="G30">
        <f t="shared" si="6"/>
        <v>0.25</v>
      </c>
      <c r="H30">
        <f t="shared" si="7"/>
        <v>-3.5</v>
      </c>
      <c r="I30">
        <f t="shared" si="8"/>
        <v>15.25</v>
      </c>
      <c r="J30">
        <f t="shared" si="9"/>
        <v>4</v>
      </c>
      <c r="K30">
        <f t="shared" si="10"/>
        <v>5.25</v>
      </c>
      <c r="L30">
        <f t="shared" si="11"/>
        <v>-1.5</v>
      </c>
    </row>
    <row r="31" spans="1:12" x14ac:dyDescent="0.25">
      <c r="A31" t="s">
        <v>20</v>
      </c>
      <c r="B31" s="1">
        <v>-1</v>
      </c>
      <c r="C31" s="1">
        <v>19</v>
      </c>
      <c r="D31" s="1">
        <v>11</v>
      </c>
      <c r="E31" s="1">
        <v>7</v>
      </c>
      <c r="F31" s="1">
        <v>7</v>
      </c>
      <c r="G31">
        <f t="shared" si="6"/>
        <v>0.25</v>
      </c>
      <c r="H31">
        <f t="shared" si="7"/>
        <v>-3.5</v>
      </c>
      <c r="I31">
        <f t="shared" si="8"/>
        <v>15.25</v>
      </c>
      <c r="J31">
        <f t="shared" si="9"/>
        <v>5</v>
      </c>
      <c r="K31">
        <f t="shared" si="10"/>
        <v>4</v>
      </c>
      <c r="L31">
        <f t="shared" si="11"/>
        <v>-1</v>
      </c>
    </row>
    <row r="32" spans="1:12" x14ac:dyDescent="0.25">
      <c r="A32" t="s">
        <v>21</v>
      </c>
      <c r="B32" s="1">
        <v>-1</v>
      </c>
      <c r="C32" s="1">
        <v>19</v>
      </c>
      <c r="D32" s="1">
        <v>13</v>
      </c>
      <c r="E32" s="1">
        <v>12</v>
      </c>
      <c r="F32" s="1">
        <v>7</v>
      </c>
      <c r="G32">
        <f t="shared" si="6"/>
        <v>0.25</v>
      </c>
      <c r="H32">
        <f t="shared" si="7"/>
        <v>-3.5</v>
      </c>
      <c r="I32">
        <f t="shared" si="8"/>
        <v>15.25</v>
      </c>
      <c r="J32">
        <f t="shared" si="9"/>
        <v>6</v>
      </c>
      <c r="K32">
        <f t="shared" si="10"/>
        <v>3.25</v>
      </c>
      <c r="L32">
        <f t="shared" si="11"/>
        <v>-0.5</v>
      </c>
    </row>
    <row r="33" spans="1:12" x14ac:dyDescent="0.25">
      <c r="A33" t="s">
        <v>22</v>
      </c>
      <c r="B33" s="1">
        <v>-5</v>
      </c>
      <c r="C33" s="1">
        <v>39</v>
      </c>
      <c r="D33" s="1">
        <v>15</v>
      </c>
      <c r="E33" s="1">
        <v>19</v>
      </c>
      <c r="F33" s="1">
        <v>7</v>
      </c>
      <c r="G33">
        <f t="shared" si="6"/>
        <v>0.25</v>
      </c>
      <c r="H33">
        <f t="shared" si="7"/>
        <v>-3.5</v>
      </c>
      <c r="I33">
        <f t="shared" si="8"/>
        <v>15.25</v>
      </c>
      <c r="J33">
        <f t="shared" si="9"/>
        <v>5</v>
      </c>
      <c r="K33">
        <f t="shared" si="10"/>
        <v>4</v>
      </c>
      <c r="L33">
        <f t="shared" si="11"/>
        <v>-1</v>
      </c>
    </row>
  </sheetData>
  <sortState ref="B38:C53">
    <sortCondition ref="B38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ref</vt:lpstr>
      <vt:lpstr>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2015-02-17T21:20:10Z</dcterms:created>
  <dcterms:modified xsi:type="dcterms:W3CDTF">2015-04-16T07:28:51Z</dcterms:modified>
</cp:coreProperties>
</file>